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2" activeTab="2"/>
  </bookViews>
  <sheets>
    <sheet name="Approccio Globale semplificato" sheetId="1" r:id="rId1"/>
    <sheet name="Individuo le tipologie" sheetId="4" r:id="rId2"/>
    <sheet name="Approccio per tipologia in x" sheetId="2" r:id="rId3"/>
    <sheet name="Approccio per tipologia in y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P9" i="3" l="1"/>
  <c r="AD9" i="3" s="1"/>
  <c r="T6" i="3"/>
  <c r="P6" i="3"/>
  <c r="R15" i="3"/>
  <c r="AB15" i="3" s="1"/>
  <c r="P15" i="3"/>
  <c r="AD15" i="3" s="1"/>
  <c r="Z12" i="3"/>
  <c r="T12" i="3"/>
  <c r="R12" i="3"/>
  <c r="AB12" i="3" s="1"/>
  <c r="V9" i="3"/>
  <c r="R9" i="3"/>
  <c r="AD6" i="3"/>
  <c r="V15" i="2"/>
  <c r="X15" i="2" s="1"/>
  <c r="V12" i="2"/>
  <c r="X12" i="2" s="1"/>
  <c r="T12" i="2"/>
  <c r="Z12" i="2" s="1"/>
  <c r="R12" i="2"/>
  <c r="R15" i="2" s="1"/>
  <c r="AB15" i="2" s="1"/>
  <c r="P12" i="2"/>
  <c r="V9" i="2"/>
  <c r="X9" i="2" s="1"/>
  <c r="T9" i="2"/>
  <c r="Z9" i="2" s="1"/>
  <c r="R9" i="2"/>
  <c r="AB9" i="2" s="1"/>
  <c r="P9" i="2"/>
  <c r="AD9" i="2" s="1"/>
  <c r="T6" i="2"/>
  <c r="Z6" i="2" s="1"/>
  <c r="R6" i="2"/>
  <c r="AB6" i="2" s="1"/>
  <c r="P6" i="2"/>
  <c r="AD6" i="2" s="1"/>
  <c r="T15" i="2" l="1"/>
  <c r="Z15" i="2" s="1"/>
  <c r="X9" i="3"/>
  <c r="Z6" i="3"/>
  <c r="AB9" i="3"/>
  <c r="T15" i="3"/>
  <c r="Z15" i="3" s="1"/>
  <c r="AF9" i="2"/>
  <c r="AG9" i="2" s="1"/>
  <c r="AH9" i="2" s="1"/>
  <c r="AF6" i="2"/>
  <c r="AB12" i="2"/>
  <c r="AD12" i="2"/>
  <c r="P15" i="2"/>
  <c r="J30" i="3"/>
  <c r="J29" i="3"/>
  <c r="J27" i="3"/>
  <c r="V15" i="3" s="1"/>
  <c r="X15" i="3" s="1"/>
  <c r="J26" i="3"/>
  <c r="J21" i="3"/>
  <c r="J19" i="3"/>
  <c r="V12" i="3" s="1"/>
  <c r="X12" i="3" s="1"/>
  <c r="J17" i="3"/>
  <c r="J14" i="3"/>
  <c r="J15" i="3" s="1"/>
  <c r="J12" i="3"/>
  <c r="J22" i="3" s="1"/>
  <c r="J10" i="3"/>
  <c r="T9" i="3" s="1"/>
  <c r="Z9" i="3" s="1"/>
  <c r="J7" i="3"/>
  <c r="J6" i="3"/>
  <c r="J5" i="3"/>
  <c r="J3" i="3"/>
  <c r="R6" i="3" s="1"/>
  <c r="AB6" i="3" s="1"/>
  <c r="J28" i="2"/>
  <c r="J25" i="2"/>
  <c r="J26" i="2" s="1"/>
  <c r="J23" i="2"/>
  <c r="J24" i="2" s="1"/>
  <c r="J20" i="2"/>
  <c r="J17" i="2"/>
  <c r="J18" i="2" s="1"/>
  <c r="J21" i="2" s="1"/>
  <c r="J22" i="2" s="1"/>
  <c r="J15" i="2"/>
  <c r="J14" i="2"/>
  <c r="J13" i="2"/>
  <c r="J12" i="2"/>
  <c r="J7" i="2"/>
  <c r="J6" i="2"/>
  <c r="J5" i="2"/>
  <c r="J16" i="2" s="1"/>
  <c r="J31" i="2" s="1"/>
  <c r="I25" i="2"/>
  <c r="I24" i="2"/>
  <c r="I7" i="2"/>
  <c r="I6" i="2"/>
  <c r="I5" i="2"/>
  <c r="J28" i="3" l="1"/>
  <c r="AB18" i="3"/>
  <c r="AB19" i="3" s="1"/>
  <c r="AB20" i="3" s="1"/>
  <c r="J13" i="3"/>
  <c r="AF12" i="2"/>
  <c r="AG12" i="2" s="1"/>
  <c r="AH12" i="2" s="1"/>
  <c r="J31" i="3"/>
  <c r="J20" i="3"/>
  <c r="K2" i="3" s="1"/>
  <c r="V18" i="3"/>
  <c r="V19" i="3" s="1"/>
  <c r="V20" i="3" s="1"/>
  <c r="J23" i="3"/>
  <c r="P12" i="3" s="1"/>
  <c r="X18" i="3"/>
  <c r="X19" i="3" s="1"/>
  <c r="X20" i="3" s="1"/>
  <c r="Z18" i="3"/>
  <c r="Z19" i="3" s="1"/>
  <c r="Z20" i="3" s="1"/>
  <c r="R18" i="3"/>
  <c r="R19" i="3" s="1"/>
  <c r="R20" i="3" s="1"/>
  <c r="J29" i="2"/>
  <c r="J30" i="2"/>
  <c r="T18" i="3"/>
  <c r="T19" i="3" s="1"/>
  <c r="T20" i="3" s="1"/>
  <c r="AG6" i="2"/>
  <c r="AD15" i="2"/>
  <c r="AF15" i="2" s="1"/>
  <c r="K2" i="2"/>
  <c r="AD12" i="3" l="1"/>
  <c r="AD18" i="3" s="1"/>
  <c r="AD19" i="3" s="1"/>
  <c r="AD20" i="3" s="1"/>
  <c r="P18" i="3"/>
  <c r="P19" i="3" s="1"/>
  <c r="P20" i="3" s="1"/>
  <c r="AG15" i="2"/>
  <c r="AH15" i="2" s="1"/>
  <c r="AF18" i="2"/>
  <c r="AH6" i="2"/>
  <c r="C29" i="3"/>
  <c r="C30" i="3" s="1"/>
  <c r="C27" i="3"/>
  <c r="C31" i="3" s="1"/>
  <c r="C26" i="3"/>
  <c r="C21" i="3"/>
  <c r="C19" i="3"/>
  <c r="C20" i="3" s="1"/>
  <c r="C17" i="3"/>
  <c r="C22" i="3" s="1"/>
  <c r="C14" i="3"/>
  <c r="C15" i="3" s="1"/>
  <c r="C12" i="3"/>
  <c r="C9" i="3"/>
  <c r="C6" i="3"/>
  <c r="C7" i="3" s="1"/>
  <c r="C13" i="3" s="1"/>
  <c r="C5" i="3"/>
  <c r="C3" i="3"/>
  <c r="C28" i="2"/>
  <c r="C21" i="2"/>
  <c r="C26" i="2" s="1"/>
  <c r="C20" i="2"/>
  <c r="C16" i="2"/>
  <c r="C23" i="2" s="1"/>
  <c r="C24" i="2" s="1"/>
  <c r="C31" i="2" s="1"/>
  <c r="C15" i="2"/>
  <c r="C14" i="2"/>
  <c r="C13" i="2"/>
  <c r="C12" i="2"/>
  <c r="C7" i="2"/>
  <c r="C6" i="2"/>
  <c r="C17" i="2" s="1"/>
  <c r="C18" i="2" s="1"/>
  <c r="C5" i="2"/>
  <c r="AF18" i="3" l="1"/>
  <c r="AF20" i="3"/>
  <c r="AF19" i="3"/>
  <c r="P22" i="3" s="1"/>
  <c r="AH18" i="2"/>
  <c r="AG18" i="2"/>
  <c r="AG3" i="2" s="1"/>
  <c r="C10" i="3"/>
  <c r="D2" i="3" s="1"/>
  <c r="C28" i="3"/>
  <c r="C23" i="3"/>
  <c r="C25" i="2"/>
  <c r="C29" i="2" s="1"/>
  <c r="C30" i="2" s="1"/>
  <c r="D2" i="2"/>
  <c r="C22" i="2"/>
  <c r="B25" i="2"/>
  <c r="B24" i="2"/>
  <c r="B7" i="2" l="1"/>
  <c r="B6" i="2"/>
  <c r="B5" i="2"/>
</calcChain>
</file>

<file path=xl/comments1.xml><?xml version="1.0" encoding="utf-8"?>
<comments xmlns="http://schemas.openxmlformats.org/spreadsheetml/2006/main">
  <authors>
    <author>Utente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fatto questa distinzione perché agl'ultimi due impalcati ho realizzato una sezione 30x70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Pilastri che contano nella direzione x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Pilastri che contano nella direzione y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4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<sst xmlns="http://schemas.openxmlformats.org/spreadsheetml/2006/main" count="237" uniqueCount="74">
  <si>
    <t>Approccio globale semplificato al piano tipo</t>
  </si>
  <si>
    <t>Approccio globale semplificato copertura+6impalcato e 5impalcato</t>
  </si>
  <si>
    <t>PILASTRO</t>
  </si>
  <si>
    <t>TRAVE EMERGENTE</t>
  </si>
  <si>
    <t>base</t>
  </si>
  <si>
    <t>altezza</t>
  </si>
  <si>
    <t>lunghezza pilastro</t>
  </si>
  <si>
    <t>lunghezza trave direzione x</t>
  </si>
  <si>
    <t>momento d'inerzia pilastro</t>
  </si>
  <si>
    <t>bh3/12</t>
  </si>
  <si>
    <t>lunghezza trave direzione y</t>
  </si>
  <si>
    <t xml:space="preserve">Ecm  </t>
  </si>
  <si>
    <t>momento d'inerzia trave</t>
  </si>
  <si>
    <t>Impalcato</t>
  </si>
  <si>
    <t>pilastri in x</t>
  </si>
  <si>
    <t>Travi emergenti in x</t>
  </si>
  <si>
    <t>somma Ip/Lp3</t>
  </si>
  <si>
    <t>somma Ip/Lp</t>
  </si>
  <si>
    <t>sup sommait/lt</t>
  </si>
  <si>
    <t>inf somma it/lt</t>
  </si>
  <si>
    <t>Kx</t>
  </si>
  <si>
    <t>6+copertura</t>
  </si>
  <si>
    <t>pilastri in y</t>
  </si>
  <si>
    <t>Travi emergenti in y</t>
  </si>
  <si>
    <t>Ky</t>
  </si>
  <si>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</si>
  <si>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</si>
  <si>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</si>
  <si>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</si>
  <si>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</si>
  <si>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</si>
  <si>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</si>
  <si>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</si>
  <si>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</si>
  <si>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</si>
  <si>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</si>
  <si>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</si>
  <si>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</si>
  <si>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</si>
  <si>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</si>
  <si>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</si>
  <si>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</si>
  <si>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</si>
  <si>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</si>
  <si>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</si>
  <si>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</si>
  <si>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</si>
  <si>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</si>
  <si>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</si>
  <si>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</si>
  <si>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</si>
  <si>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</si>
  <si>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</si>
  <si>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</si>
  <si>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</si>
  <si>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</si>
  <si>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</si>
  <si>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</si>
  <si>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</si>
  <si>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</si>
  <si>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</si>
  <si>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rigidezze          kN/mm</t>
  </si>
  <si>
    <t xml:space="preserve">            Senza pilastri sopra</t>
  </si>
  <si>
    <t>BILANCIAMENTO DELLE RIGIDEZZE    Lungo x</t>
  </si>
  <si>
    <t>x=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</si>
  <si>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</si>
  <si>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y=</t>
  </si>
  <si>
    <t>somma</t>
  </si>
  <si>
    <t>s*y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</si>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</sst>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7" fillId="5" borderId="1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10" fillId="7" borderId="0" xfId="0" applyFont="1" applyFill="1"/>
    <xf numFmtId="2" fontId="0" fillId="7" borderId="0" xfId="0" applyNumberFormat="1" applyFill="1" applyAlignment="1">
      <alignment horizontal="center" vertical="center"/>
    </xf>
    <xf numFmtId="2" fontId="0" fillId="0" borderId="0" xfId="0" applyNumberFormat="1"/>
    <xf numFmtId="0" fontId="7" fillId="8" borderId="1" xfId="0" applyFont="1" applyFill="1" applyBorder="1" applyAlignment="1">
      <alignment horizontal="center" vertical="center"/>
    </xf>
    <xf numFmtId="2" fontId="6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904874</xdr:colOff>
      <xdr:row>0</xdr:row>
      <xdr:rowOff>47625</xdr:rowOff>
    </xdr:from>
    <xdr:to>
      <xdr:col>6</xdr:col>
      <xdr:colOff>714374</xdr:colOff>
      <xdr:row>0</xdr:row>
      <xdr:rowOff>345282</xdr:rowOff>
    </xdr:to>
    <xdr:sp macro="" textlink="">
      <xdr:nvSpPr>
        <xdr:cNvPr id="2" name="Freccia a destra 1"/>
        <xdr:cNvSpPr/>
      </xdr:nvSpPr>
      <xdr:spPr>
        <a:xfrm>
          <a:off x="7941468" y="47625"/>
          <a:ext cx="762000" cy="29765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0</xdr:row>
      <xdr:rowOff>142876</xdr:rowOff>
    </xdr:from>
    <xdr:to>
      <xdr:col>6</xdr:col>
      <xdr:colOff>797718</xdr:colOff>
      <xdr:row>0</xdr:row>
      <xdr:rowOff>259558</xdr:rowOff>
    </xdr:to>
    <xdr:sp macro="" textlink="">
      <xdr:nvSpPr>
        <xdr:cNvPr id="2" name="Freccia a destra 1"/>
        <xdr:cNvSpPr/>
      </xdr:nvSpPr>
      <xdr:spPr>
        <a:xfrm>
          <a:off x="7955755" y="142876"/>
          <a:ext cx="711994" cy="11668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8"/>
  <sheetViews>
    <sheetView zoomScale="80" zoomScaleNormal="80" workbookViewId="0">
      <selection activeCell="J9" sqref="J9"/>
    </sheetView>
  </sheetViews>
  <sheetFormatPr defaultRowHeight="15" x14ac:dyDescent="0.25"/>
  <cols>
    <col min="1" max="1" width="40.7109375" bestFit="1" customWidth="1"/>
    <col min="2" max="2" width="11.85546875" customWidth="1"/>
    <col min="3" max="3" width="25.7109375" bestFit="1" customWidth="1"/>
    <col min="4" max="4" width="15.140625" bestFit="1" customWidth="1"/>
    <col min="5" max="5" width="25.28515625" bestFit="1" customWidth="1"/>
    <col min="6" max="6" width="16.42578125" bestFit="1" customWidth="1"/>
    <col min="7" max="7" width="25.28515625" bestFit="1" customWidth="1"/>
  </cols>
  <sheetData>
    <row r="1" spans="1:9" x14ac:dyDescent="0.25">
      <c r="A1" s="26" t="s">
        <v>0</v>
      </c>
      <c r="B1" s="26"/>
      <c r="C1" s="26"/>
      <c r="D1" s="26"/>
      <c r="E1" s="26" t="s">
        <v>1</v>
      </c>
      <c r="F1" s="26"/>
      <c r="G1" s="26"/>
      <c r="H1" s="26"/>
      <c r="I1" s="2"/>
    </row>
    <row r="4" spans="1:9" x14ac:dyDescent="0.25">
      <c r="A4" s="1" t="s">
        <v>2</v>
      </c>
      <c r="C4" s="1" t="s">
        <v>3</v>
      </c>
      <c r="E4" s="1" t="s">
        <v>2</v>
      </c>
      <c r="G4" s="1" t="s">
        <v>3</v>
      </c>
    </row>
    <row r="5" spans="1:9" x14ac:dyDescent="0.25">
      <c r="A5" s="1" t="s">
        <v>4</v>
      </c>
      <c r="C5" s="1" t="s">
        <v>4</v>
      </c>
      <c r="E5" s="1" t="s">
        <v>4</v>
      </c>
      <c r="G5" s="1" t="s">
        <v>4</v>
      </c>
    </row>
    <row r="6" spans="1:9" x14ac:dyDescent="0.25">
      <c r="A6" s="1" t="s">
        <v>5</v>
      </c>
      <c r="C6" s="1" t="s">
        <v>5</v>
      </c>
      <c r="E6" s="1" t="s">
        <v>5</v>
      </c>
      <c r="G6" s="1" t="s">
        <v>5</v>
      </c>
    </row>
    <row r="7" spans="1:9" x14ac:dyDescent="0.25">
      <c r="A7" s="1" t="s">
        <v>6</v>
      </c>
      <c r="C7" s="1" t="s">
        <v>7</v>
      </c>
      <c r="E7" s="1" t="s">
        <v>6</v>
      </c>
      <c r="G7" s="1" t="s">
        <v>7</v>
      </c>
    </row>
    <row r="8" spans="1:9" x14ac:dyDescent="0.25">
      <c r="A8" s="1" t="s">
        <v>8</v>
      </c>
      <c r="B8" t="s">
        <v>9</v>
      </c>
      <c r="C8" s="1" t="s">
        <v>10</v>
      </c>
      <c r="E8" s="1" t="s">
        <v>8</v>
      </c>
      <c r="G8" s="1" t="s">
        <v>10</v>
      </c>
    </row>
    <row r="9" spans="1:9" x14ac:dyDescent="0.25">
      <c r="A9" s="1" t="s">
        <v>11</v>
      </c>
      <c r="C9" s="1" t="s">
        <v>12</v>
      </c>
      <c r="E9" s="1" t="s">
        <v>11</v>
      </c>
      <c r="G9" s="1" t="s">
        <v>12</v>
      </c>
    </row>
    <row r="10" spans="1:9" x14ac:dyDescent="0.25">
      <c r="C10" s="1" t="s">
        <v>11</v>
      </c>
      <c r="G10" s="1" t="s">
        <v>11</v>
      </c>
    </row>
    <row r="13" spans="1:9" x14ac:dyDescent="0.25">
      <c r="A13" t="s">
        <v>13</v>
      </c>
      <c r="B13" t="s">
        <v>14</v>
      </c>
      <c r="C13" s="1" t="s">
        <v>15</v>
      </c>
      <c r="D13" t="s">
        <v>16</v>
      </c>
      <c r="E13" t="s">
        <v>17</v>
      </c>
      <c r="F13" t="s">
        <v>18</v>
      </c>
      <c r="G13" s="1" t="s">
        <v>19</v>
      </c>
      <c r="H13" t="s">
        <v>20</v>
      </c>
    </row>
    <row r="14" spans="1:9" x14ac:dyDescent="0.25">
      <c r="A14" s="1" t="s">
        <v>21</v>
      </c>
    </row>
    <row r="15" spans="1:9" x14ac:dyDescent="0.25">
      <c r="A15" s="1">
        <v>5</v>
      </c>
    </row>
    <row r="16" spans="1:9" x14ac:dyDescent="0.25">
      <c r="A16" s="1">
        <v>4</v>
      </c>
    </row>
    <row r="17" spans="1:8" x14ac:dyDescent="0.25">
      <c r="A17" s="1">
        <v>3</v>
      </c>
    </row>
    <row r="18" spans="1:8" x14ac:dyDescent="0.25">
      <c r="A18" s="1">
        <v>2</v>
      </c>
    </row>
    <row r="19" spans="1:8" x14ac:dyDescent="0.25">
      <c r="A19" s="1">
        <v>1</v>
      </c>
    </row>
    <row r="22" spans="1:8" x14ac:dyDescent="0.25">
      <c r="A22" t="s">
        <v>13</v>
      </c>
      <c r="B22" t="s">
        <v>22</v>
      </c>
      <c r="C22" s="1" t="s">
        <v>23</v>
      </c>
      <c r="D22" t="s">
        <v>16</v>
      </c>
      <c r="E22" t="s">
        <v>17</v>
      </c>
      <c r="F22" t="s">
        <v>18</v>
      </c>
      <c r="G22" s="1" t="s">
        <v>19</v>
      </c>
      <c r="H22" t="s">
        <v>24</v>
      </c>
    </row>
    <row r="23" spans="1:8" x14ac:dyDescent="0.25">
      <c r="A23" s="1" t="s">
        <v>21</v>
      </c>
    </row>
    <row r="24" spans="1:8" x14ac:dyDescent="0.25">
      <c r="A24" s="1">
        <v>5</v>
      </c>
    </row>
    <row r="25" spans="1:8" x14ac:dyDescent="0.25">
      <c r="A25" s="1">
        <v>4</v>
      </c>
    </row>
    <row r="26" spans="1:8" x14ac:dyDescent="0.25">
      <c r="A26" s="1">
        <v>3</v>
      </c>
    </row>
    <row r="27" spans="1:8" x14ac:dyDescent="0.25">
      <c r="A27" s="1">
        <v>2</v>
      </c>
    </row>
    <row r="28" spans="1:8" x14ac:dyDescent="0.25">
      <c r="A28" s="1">
        <v>1</v>
      </c>
    </row>
  </sheetData>
  <mergeCells count="2">
    <mergeCell ref="A1:D1"/>
    <mergeCell ref="E1:H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topLeftCell="C1"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7" t="s">
        <v>36</v>
      </c>
      <c r="B1" s="27"/>
      <c r="C1" s="27"/>
      <c r="D1" s="26" t="s">
        <v>36</v>
      </c>
      <c r="E1" s="26"/>
      <c r="F1" s="26"/>
    </row>
    <row r="2" spans="1:6" x14ac:dyDescent="0.25">
      <c r="A2" s="28" t="s">
        <v>41</v>
      </c>
      <c r="B2" s="28"/>
      <c r="C2" s="28"/>
      <c r="D2" s="28" t="s">
        <v>42</v>
      </c>
      <c r="E2" s="28"/>
      <c r="F2" s="28"/>
    </row>
    <row r="3" spans="1:6" x14ac:dyDescent="0.25">
      <c r="A3" s="3" t="s">
        <v>25</v>
      </c>
      <c r="B3" s="3" t="s">
        <v>45</v>
      </c>
      <c r="C3" t="s">
        <v>46</v>
      </c>
      <c r="D3" s="3" t="s">
        <v>25</v>
      </c>
      <c r="E3" s="3" t="s">
        <v>45</v>
      </c>
      <c r="F3" t="s">
        <v>46</v>
      </c>
    </row>
    <row r="4" spans="1:6" x14ac:dyDescent="0.25">
      <c r="A4" s="3" t="s">
        <v>37</v>
      </c>
      <c r="B4" s="3" t="s">
        <v>26</v>
      </c>
      <c r="C4" s="3">
        <v>5</v>
      </c>
      <c r="D4" s="4" t="s">
        <v>37</v>
      </c>
      <c r="E4" s="3" t="s">
        <v>31</v>
      </c>
      <c r="F4" s="3">
        <v>2</v>
      </c>
    </row>
    <row r="5" spans="1:6" x14ac:dyDescent="0.25">
      <c r="A5" s="4" t="s">
        <v>53</v>
      </c>
      <c r="B5" s="4" t="s">
        <v>47</v>
      </c>
      <c r="C5" s="4">
        <v>1</v>
      </c>
      <c r="D5" s="4" t="s">
        <v>53</v>
      </c>
      <c r="E5" s="4" t="s">
        <v>50</v>
      </c>
      <c r="F5" s="4">
        <v>2</v>
      </c>
    </row>
    <row r="6" spans="1:6" x14ac:dyDescent="0.25">
      <c r="A6" s="3" t="s">
        <v>38</v>
      </c>
      <c r="B6" s="3" t="s">
        <v>27</v>
      </c>
      <c r="C6" s="3">
        <v>1</v>
      </c>
      <c r="D6" s="4" t="s">
        <v>38</v>
      </c>
      <c r="E6" s="3" t="s">
        <v>32</v>
      </c>
      <c r="F6" s="3">
        <v>2</v>
      </c>
    </row>
    <row r="7" spans="1:6" x14ac:dyDescent="0.25">
      <c r="A7" s="4" t="s">
        <v>54</v>
      </c>
      <c r="B7" s="4" t="s">
        <v>48</v>
      </c>
      <c r="C7" s="4">
        <v>1</v>
      </c>
      <c r="D7" s="4" t="s">
        <v>54</v>
      </c>
      <c r="E7" s="4" t="s">
        <v>51</v>
      </c>
      <c r="F7" s="4">
        <v>1</v>
      </c>
    </row>
    <row r="8" spans="1:6" x14ac:dyDescent="0.25">
      <c r="A8" s="3" t="s">
        <v>39</v>
      </c>
      <c r="B8" s="3" t="s">
        <v>28</v>
      </c>
      <c r="C8" s="3">
        <v>1</v>
      </c>
      <c r="D8" s="4" t="s">
        <v>39</v>
      </c>
      <c r="E8" s="3" t="s">
        <v>33</v>
      </c>
      <c r="F8" s="3">
        <v>0</v>
      </c>
    </row>
    <row r="9" spans="1:6" x14ac:dyDescent="0.25">
      <c r="A9" s="3" t="s">
        <v>40</v>
      </c>
      <c r="B9" s="3" t="s">
        <v>29</v>
      </c>
      <c r="C9" s="3">
        <v>3</v>
      </c>
      <c r="D9" s="4" t="s">
        <v>40</v>
      </c>
      <c r="E9" s="3" t="s">
        <v>34</v>
      </c>
      <c r="F9" s="3">
        <v>4</v>
      </c>
    </row>
    <row r="10" spans="1:6" x14ac:dyDescent="0.25">
      <c r="A10" s="4" t="s">
        <v>55</v>
      </c>
      <c r="B10" s="4" t="s">
        <v>49</v>
      </c>
      <c r="C10" s="4">
        <v>1</v>
      </c>
      <c r="D10" s="4" t="s">
        <v>55</v>
      </c>
      <c r="E10" s="4" t="s">
        <v>52</v>
      </c>
      <c r="F10" s="4">
        <v>1</v>
      </c>
    </row>
    <row r="11" spans="1:6" x14ac:dyDescent="0.25">
      <c r="A11" s="3" t="s">
        <v>56</v>
      </c>
      <c r="B11" s="3" t="s">
        <v>30</v>
      </c>
      <c r="C11" s="3">
        <v>1</v>
      </c>
      <c r="D11" s="6" t="s">
        <v>56</v>
      </c>
      <c r="E11" s="3" t="s">
        <v>35</v>
      </c>
      <c r="F11" s="3">
        <v>2</v>
      </c>
    </row>
    <row r="12" spans="1:6" x14ac:dyDescent="0.25">
      <c r="A12" s="6" t="s">
        <v>57</v>
      </c>
      <c r="B12" s="3" t="s">
        <v>58</v>
      </c>
      <c r="C12" s="3">
        <v>1</v>
      </c>
      <c r="D12" s="6" t="s">
        <v>57</v>
      </c>
      <c r="E12" s="3" t="s">
        <v>59</v>
      </c>
      <c r="F12" s="6">
        <v>1</v>
      </c>
    </row>
    <row r="13" spans="1:6" x14ac:dyDescent="0.25">
      <c r="E13" s="3"/>
    </row>
    <row r="14" spans="1:6" x14ac:dyDescent="0.25">
      <c r="E14" s="3"/>
    </row>
    <row r="15" spans="1:6" x14ac:dyDescent="0.25">
      <c r="A15" s="5"/>
      <c r="B15" s="5"/>
    </row>
    <row r="16" spans="1:6" x14ac:dyDescent="0.25">
      <c r="A16" s="5"/>
      <c r="B16" s="5"/>
      <c r="E16" s="3"/>
    </row>
    <row r="17" spans="1:5" x14ac:dyDescent="0.25">
      <c r="E17" s="3"/>
    </row>
    <row r="18" spans="1:5" x14ac:dyDescent="0.25">
      <c r="A18" s="5"/>
      <c r="B18" s="5"/>
      <c r="E18" s="3"/>
    </row>
    <row r="19" spans="1:5" x14ac:dyDescent="0.25">
      <c r="A19" s="5"/>
      <c r="B19" s="5"/>
      <c r="E19" s="3"/>
    </row>
    <row r="20" spans="1:5" x14ac:dyDescent="0.25">
      <c r="A20" s="5"/>
      <c r="B20" s="5"/>
      <c r="E20" s="3"/>
    </row>
    <row r="21" spans="1:5" x14ac:dyDescent="0.25">
      <c r="A21" s="5"/>
      <c r="B21" s="5"/>
      <c r="E21" s="3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3"/>
  <sheetViews>
    <sheetView tabSelected="1" topLeftCell="U1" zoomScale="80" zoomScaleNormal="80" workbookViewId="0">
      <selection activeCell="V21" sqref="V21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17.85546875" bestFit="1" customWidth="1"/>
    <col min="5" max="7" width="14.28515625" customWidth="1"/>
    <col min="8" max="8" width="22.140625" bestFit="1" customWidth="1"/>
    <col min="9" max="9" width="27" bestFit="1" customWidth="1"/>
    <col min="10" max="10" width="27.5703125" customWidth="1"/>
    <col min="11" max="11" width="22.5703125" customWidth="1"/>
    <col min="12" max="12" width="3" customWidth="1"/>
  </cols>
  <sheetData>
    <row r="1" spans="1:34" ht="30" x14ac:dyDescent="0.25">
      <c r="A1" s="3" t="s">
        <v>43</v>
      </c>
      <c r="B1" s="3" t="s">
        <v>44</v>
      </c>
      <c r="C1" s="10" t="s">
        <v>60</v>
      </c>
      <c r="D1" s="10" t="s">
        <v>61</v>
      </c>
      <c r="E1" s="29" t="s">
        <v>62</v>
      </c>
      <c r="F1" s="29"/>
      <c r="G1" s="13"/>
      <c r="H1" s="13" t="s">
        <v>43</v>
      </c>
      <c r="I1" s="13" t="s">
        <v>44</v>
      </c>
      <c r="J1" s="10" t="s">
        <v>60</v>
      </c>
      <c r="K1" s="10" t="s">
        <v>61</v>
      </c>
      <c r="L1" s="15"/>
      <c r="M1" s="26" t="s">
        <v>63</v>
      </c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4" ht="15.75" thickBot="1" x14ac:dyDescent="0.3">
      <c r="A2" s="3">
        <v>1</v>
      </c>
      <c r="B2" s="7" t="s">
        <v>27</v>
      </c>
      <c r="C2" s="8">
        <v>20.69</v>
      </c>
      <c r="D2" s="11">
        <f>SUM(C2:C31)</f>
        <v>555.74000000000012</v>
      </c>
      <c r="H2" s="13">
        <v>1</v>
      </c>
      <c r="I2" s="13" t="s">
        <v>27</v>
      </c>
      <c r="J2" s="8">
        <v>14.66</v>
      </c>
      <c r="K2" s="11">
        <f>SUM(J2:J31)</f>
        <v>434.2</v>
      </c>
      <c r="L2" s="15"/>
    </row>
    <row r="3" spans="1:34" ht="18.75" thickBot="1" x14ac:dyDescent="0.3">
      <c r="A3" s="3">
        <v>2</v>
      </c>
      <c r="B3" s="7" t="s">
        <v>26</v>
      </c>
      <c r="C3" s="8">
        <v>28.6</v>
      </c>
      <c r="H3" s="13">
        <v>2</v>
      </c>
      <c r="I3" s="13" t="s">
        <v>26</v>
      </c>
      <c r="J3" s="8">
        <v>21.61</v>
      </c>
      <c r="L3" s="15"/>
      <c r="O3" s="14" t="s">
        <v>64</v>
      </c>
      <c r="P3" s="25">
        <v>0</v>
      </c>
      <c r="Q3" s="25"/>
      <c r="R3" s="25">
        <v>3.95</v>
      </c>
      <c r="S3" s="25"/>
      <c r="T3" s="25">
        <v>8.5500000000000007</v>
      </c>
      <c r="U3" s="25"/>
      <c r="V3" s="25">
        <v>11.65</v>
      </c>
      <c r="W3" s="25"/>
      <c r="X3" s="25">
        <v>14.25</v>
      </c>
      <c r="Y3" s="25"/>
      <c r="Z3" s="25">
        <v>17.350000000000001</v>
      </c>
      <c r="AA3" s="25"/>
      <c r="AB3" s="25">
        <v>21.95</v>
      </c>
      <c r="AC3" s="25"/>
      <c r="AD3" s="25">
        <v>25.9</v>
      </c>
      <c r="AF3" s="16" t="s">
        <v>65</v>
      </c>
      <c r="AG3" s="17">
        <f>AG18/AF18</f>
        <v>6.4136112390603399</v>
      </c>
    </row>
    <row r="4" spans="1:34" x14ac:dyDescent="0.25">
      <c r="A4" s="3">
        <v>3</v>
      </c>
      <c r="B4" s="7" t="s">
        <v>29</v>
      </c>
      <c r="C4" s="8">
        <v>9.08</v>
      </c>
      <c r="H4" s="13">
        <v>3</v>
      </c>
      <c r="I4" s="13" t="s">
        <v>29</v>
      </c>
      <c r="J4" s="8">
        <v>7.34</v>
      </c>
      <c r="L4" s="15"/>
    </row>
    <row r="5" spans="1:34" ht="17.25" x14ac:dyDescent="0.25">
      <c r="A5" s="3">
        <v>4</v>
      </c>
      <c r="B5" s="7" t="str">
        <f>B4</f>
        <v>D</v>
      </c>
      <c r="C5" s="9">
        <f>C4</f>
        <v>9.08</v>
      </c>
      <c r="H5" s="13">
        <v>4</v>
      </c>
      <c r="I5" s="13" t="str">
        <f>I4</f>
        <v>D</v>
      </c>
      <c r="J5" s="9">
        <f>J4</f>
        <v>7.34</v>
      </c>
      <c r="L5" s="15"/>
      <c r="N5" s="14" t="s">
        <v>66</v>
      </c>
      <c r="AF5" s="14" t="s">
        <v>67</v>
      </c>
      <c r="AG5" s="14" t="s">
        <v>68</v>
      </c>
      <c r="AH5" s="14" t="s">
        <v>69</v>
      </c>
    </row>
    <row r="6" spans="1:34" x14ac:dyDescent="0.25">
      <c r="A6" s="3">
        <v>5</v>
      </c>
      <c r="B6" s="7" t="str">
        <f>B3</f>
        <v>A</v>
      </c>
      <c r="C6" s="8">
        <f>C3</f>
        <v>28.6</v>
      </c>
      <c r="H6" s="13">
        <v>5</v>
      </c>
      <c r="I6" s="13" t="str">
        <f>I3</f>
        <v>A</v>
      </c>
      <c r="J6" s="8">
        <f>J3</f>
        <v>21.61</v>
      </c>
      <c r="L6" s="15"/>
      <c r="N6" s="25">
        <v>13</v>
      </c>
      <c r="P6" s="18">
        <f>J2</f>
        <v>14.66</v>
      </c>
      <c r="R6" s="18">
        <f>J3</f>
        <v>21.61</v>
      </c>
      <c r="T6" s="18">
        <f>J4</f>
        <v>7.34</v>
      </c>
      <c r="Z6" s="18">
        <f>T6</f>
        <v>7.34</v>
      </c>
      <c r="AB6" s="18">
        <f>R6</f>
        <v>21.61</v>
      </c>
      <c r="AD6" s="18">
        <f>P6</f>
        <v>14.66</v>
      </c>
      <c r="AF6" s="9">
        <f>SUM(P6:AD6)</f>
        <v>87.22</v>
      </c>
      <c r="AG6" s="14">
        <f>AF6*N6</f>
        <v>1133.8599999999999</v>
      </c>
      <c r="AH6" s="14">
        <f>AG6*N6</f>
        <v>14740.179999999998</v>
      </c>
    </row>
    <row r="7" spans="1:34" x14ac:dyDescent="0.25">
      <c r="A7" s="3">
        <v>6</v>
      </c>
      <c r="B7" s="7" t="str">
        <f>B2</f>
        <v>B</v>
      </c>
      <c r="C7" s="9">
        <f>C2</f>
        <v>20.69</v>
      </c>
      <c r="H7" s="13">
        <v>6</v>
      </c>
      <c r="I7" s="13" t="str">
        <f>I2</f>
        <v>B</v>
      </c>
      <c r="J7" s="9">
        <f>J2</f>
        <v>14.66</v>
      </c>
      <c r="L7" s="15"/>
      <c r="N7" s="25"/>
      <c r="AF7" s="14"/>
      <c r="AG7" s="14"/>
      <c r="AH7" s="14"/>
    </row>
    <row r="8" spans="1:34" x14ac:dyDescent="0.25">
      <c r="A8" s="3">
        <v>7</v>
      </c>
      <c r="B8" s="7" t="s">
        <v>30</v>
      </c>
      <c r="C8" s="7">
        <v>3.3</v>
      </c>
      <c r="H8" s="13">
        <v>7</v>
      </c>
      <c r="I8" s="13" t="s">
        <v>30</v>
      </c>
      <c r="J8" s="13">
        <v>3.92</v>
      </c>
      <c r="L8" s="15"/>
      <c r="N8" s="25"/>
      <c r="AF8" s="14"/>
      <c r="AG8" s="14"/>
      <c r="AH8" s="14"/>
    </row>
    <row r="9" spans="1:34" x14ac:dyDescent="0.25">
      <c r="A9" s="3">
        <v>8</v>
      </c>
      <c r="B9" s="7" t="s">
        <v>58</v>
      </c>
      <c r="C9" s="7">
        <v>4.62</v>
      </c>
      <c r="H9" s="13">
        <v>8</v>
      </c>
      <c r="I9" s="13" t="s">
        <v>58</v>
      </c>
      <c r="J9" s="13">
        <v>5.69</v>
      </c>
      <c r="L9" s="15"/>
      <c r="N9" s="25">
        <v>9.65</v>
      </c>
      <c r="P9" s="19">
        <f>J8</f>
        <v>3.92</v>
      </c>
      <c r="R9" s="19">
        <f>J9</f>
        <v>5.69</v>
      </c>
      <c r="T9" s="18">
        <f>J10</f>
        <v>17.09</v>
      </c>
      <c r="V9" s="19">
        <f>J11</f>
        <v>25.87</v>
      </c>
      <c r="X9" s="19">
        <f>V9</f>
        <v>25.87</v>
      </c>
      <c r="Z9" s="18">
        <f>T9</f>
        <v>17.09</v>
      </c>
      <c r="AB9" s="19">
        <f>R9</f>
        <v>5.69</v>
      </c>
      <c r="AD9" s="19">
        <f>P9</f>
        <v>3.92</v>
      </c>
      <c r="AF9" s="14">
        <f>SUM(P9:AD9)</f>
        <v>105.14</v>
      </c>
      <c r="AG9" s="14">
        <f t="shared" ref="AG9:AG15" si="0">AF9*N9</f>
        <v>1014.601</v>
      </c>
      <c r="AH9" s="14">
        <f t="shared" ref="AH9:AH15" si="1">AG9*N9</f>
        <v>9790.8996500000012</v>
      </c>
    </row>
    <row r="10" spans="1:34" x14ac:dyDescent="0.25">
      <c r="A10" s="3">
        <v>9</v>
      </c>
      <c r="B10" s="7" t="s">
        <v>48</v>
      </c>
      <c r="C10" s="7">
        <v>23.57</v>
      </c>
      <c r="H10" s="13">
        <v>9</v>
      </c>
      <c r="I10" s="13" t="s">
        <v>48</v>
      </c>
      <c r="J10" s="13">
        <v>17.09</v>
      </c>
      <c r="L10" s="15"/>
      <c r="N10" s="25"/>
      <c r="AF10" s="14"/>
      <c r="AG10" s="14"/>
      <c r="AH10" s="14"/>
    </row>
    <row r="11" spans="1:34" x14ac:dyDescent="0.25">
      <c r="A11" s="3">
        <v>10</v>
      </c>
      <c r="B11" s="7" t="s">
        <v>47</v>
      </c>
      <c r="C11" s="7">
        <v>32.979999999999997</v>
      </c>
      <c r="H11" s="13">
        <v>10</v>
      </c>
      <c r="I11" s="13" t="s">
        <v>47</v>
      </c>
      <c r="J11" s="13">
        <v>25.87</v>
      </c>
      <c r="L11" s="15"/>
      <c r="N11" s="25"/>
      <c r="AF11" s="14"/>
      <c r="AG11" s="14"/>
      <c r="AH11" s="14"/>
    </row>
    <row r="12" spans="1:34" x14ac:dyDescent="0.25">
      <c r="A12" s="3">
        <v>11</v>
      </c>
      <c r="B12" s="7" t="s">
        <v>47</v>
      </c>
      <c r="C12" s="7">
        <f>C11</f>
        <v>32.979999999999997</v>
      </c>
      <c r="H12" s="13">
        <v>11</v>
      </c>
      <c r="I12" s="13" t="s">
        <v>47</v>
      </c>
      <c r="J12" s="13">
        <f>J11</f>
        <v>25.87</v>
      </c>
      <c r="L12" s="15"/>
      <c r="N12" s="25">
        <v>5.35</v>
      </c>
      <c r="P12" s="18">
        <f>J4</f>
        <v>7.34</v>
      </c>
      <c r="R12" s="18">
        <f>J3</f>
        <v>21.61</v>
      </c>
      <c r="T12" s="18">
        <f>J3</f>
        <v>21.61</v>
      </c>
      <c r="V12" s="19">
        <f>J19</f>
        <v>8.91</v>
      </c>
      <c r="X12" s="19">
        <f>V12</f>
        <v>8.91</v>
      </c>
      <c r="Z12" s="18">
        <f>T12</f>
        <v>21.61</v>
      </c>
      <c r="AB12" s="18">
        <f>R12</f>
        <v>21.61</v>
      </c>
      <c r="AD12" s="18">
        <f>P12</f>
        <v>7.34</v>
      </c>
      <c r="AF12" s="9">
        <f>SUM(P12:AD12)</f>
        <v>118.94</v>
      </c>
      <c r="AG12" s="14">
        <f t="shared" si="0"/>
        <v>636.32899999999995</v>
      </c>
      <c r="AH12" s="14">
        <f t="shared" si="1"/>
        <v>3404.3601499999995</v>
      </c>
    </row>
    <row r="13" spans="1:34" x14ac:dyDescent="0.25">
      <c r="A13" s="3">
        <v>12</v>
      </c>
      <c r="B13" s="7" t="s">
        <v>48</v>
      </c>
      <c r="C13" s="7">
        <f>C10</f>
        <v>23.57</v>
      </c>
      <c r="H13" s="13">
        <v>12</v>
      </c>
      <c r="I13" s="13" t="s">
        <v>48</v>
      </c>
      <c r="J13" s="13">
        <f>J10</f>
        <v>17.09</v>
      </c>
      <c r="L13" s="15"/>
      <c r="N13" s="25"/>
      <c r="AF13" s="14"/>
      <c r="AG13" s="14"/>
      <c r="AH13" s="14"/>
    </row>
    <row r="14" spans="1:34" x14ac:dyDescent="0.25">
      <c r="A14" s="3">
        <v>13</v>
      </c>
      <c r="B14" s="7" t="s">
        <v>58</v>
      </c>
      <c r="C14" s="7">
        <f>C9</f>
        <v>4.62</v>
      </c>
      <c r="H14" s="13">
        <v>13</v>
      </c>
      <c r="I14" s="13" t="s">
        <v>58</v>
      </c>
      <c r="J14" s="13">
        <f>J9</f>
        <v>5.69</v>
      </c>
      <c r="L14" s="15"/>
      <c r="N14" s="25"/>
      <c r="AF14" s="14"/>
      <c r="AG14" s="14"/>
      <c r="AH14" s="14"/>
    </row>
    <row r="15" spans="1:34" x14ac:dyDescent="0.25">
      <c r="A15" s="3">
        <v>14</v>
      </c>
      <c r="B15" s="7" t="s">
        <v>30</v>
      </c>
      <c r="C15" s="7">
        <f>C8</f>
        <v>3.3</v>
      </c>
      <c r="H15" s="13">
        <v>14</v>
      </c>
      <c r="I15" s="13" t="s">
        <v>30</v>
      </c>
      <c r="J15" s="13">
        <f>J8</f>
        <v>3.92</v>
      </c>
      <c r="L15" s="15"/>
      <c r="N15" s="25">
        <v>0</v>
      </c>
      <c r="P15" s="18">
        <f>P12</f>
        <v>7.34</v>
      </c>
      <c r="R15" s="18">
        <f>R12</f>
        <v>21.61</v>
      </c>
      <c r="T15" s="18">
        <f>T12</f>
        <v>21.61</v>
      </c>
      <c r="V15" s="19">
        <f>J27</f>
        <v>10.89</v>
      </c>
      <c r="X15" s="19">
        <f>V15</f>
        <v>10.89</v>
      </c>
      <c r="Z15" s="18">
        <f>T15</f>
        <v>21.61</v>
      </c>
      <c r="AB15" s="18">
        <f>R15</f>
        <v>21.61</v>
      </c>
      <c r="AD15" s="18">
        <f>P15</f>
        <v>7.34</v>
      </c>
      <c r="AF15" s="9">
        <f>SUM(P15:AD15)</f>
        <v>122.9</v>
      </c>
      <c r="AG15" s="14">
        <f t="shared" si="0"/>
        <v>0</v>
      </c>
      <c r="AH15" s="14">
        <f t="shared" si="1"/>
        <v>0</v>
      </c>
    </row>
    <row r="16" spans="1:34" x14ac:dyDescent="0.25">
      <c r="A16" s="3">
        <v>15</v>
      </c>
      <c r="B16" s="7" t="s">
        <v>29</v>
      </c>
      <c r="C16" s="9">
        <f>C5</f>
        <v>9.08</v>
      </c>
      <c r="H16" s="13">
        <v>15</v>
      </c>
      <c r="I16" s="13" t="s">
        <v>29</v>
      </c>
      <c r="J16" s="9">
        <f>J5</f>
        <v>7.34</v>
      </c>
      <c r="L16" s="15"/>
    </row>
    <row r="17" spans="1:34" x14ac:dyDescent="0.25">
      <c r="A17" s="3">
        <v>16</v>
      </c>
      <c r="B17" s="7" t="s">
        <v>26</v>
      </c>
      <c r="C17" s="9">
        <f>C6</f>
        <v>28.6</v>
      </c>
      <c r="H17" s="13">
        <v>16</v>
      </c>
      <c r="I17" s="13" t="s">
        <v>26</v>
      </c>
      <c r="J17" s="9">
        <f>J3</f>
        <v>21.61</v>
      </c>
      <c r="L17" s="15"/>
    </row>
    <row r="18" spans="1:34" x14ac:dyDescent="0.25">
      <c r="A18" s="3">
        <v>17</v>
      </c>
      <c r="B18" s="7" t="s">
        <v>26</v>
      </c>
      <c r="C18" s="9">
        <f>C17</f>
        <v>28.6</v>
      </c>
      <c r="H18" s="13">
        <v>17</v>
      </c>
      <c r="I18" s="13" t="s">
        <v>26</v>
      </c>
      <c r="J18" s="9">
        <f>J17</f>
        <v>21.61</v>
      </c>
      <c r="L18" s="15"/>
      <c r="AE18" s="20" t="s">
        <v>70</v>
      </c>
      <c r="AF18" s="21">
        <f>SUM(AF6:AF15)</f>
        <v>434.20000000000005</v>
      </c>
      <c r="AG18" s="14">
        <f>SUM(AG6:AG15)</f>
        <v>2784.79</v>
      </c>
      <c r="AH18" s="14">
        <f>SUM(AH6:AH15)</f>
        <v>27935.4398</v>
      </c>
    </row>
    <row r="19" spans="1:34" x14ac:dyDescent="0.25">
      <c r="A19" s="3">
        <v>18</v>
      </c>
      <c r="B19" s="7" t="s">
        <v>49</v>
      </c>
      <c r="C19" s="7">
        <v>10.46</v>
      </c>
      <c r="H19" s="13">
        <v>18</v>
      </c>
      <c r="I19" s="13" t="s">
        <v>49</v>
      </c>
      <c r="J19" s="13">
        <v>8.91</v>
      </c>
      <c r="L19" s="15"/>
    </row>
    <row r="20" spans="1:34" x14ac:dyDescent="0.25">
      <c r="A20" s="3">
        <v>19</v>
      </c>
      <c r="B20" s="7" t="s">
        <v>49</v>
      </c>
      <c r="C20" s="7">
        <f>C19</f>
        <v>10.46</v>
      </c>
      <c r="H20" s="13">
        <v>19</v>
      </c>
      <c r="I20" s="13" t="s">
        <v>49</v>
      </c>
      <c r="J20" s="13">
        <f>J19</f>
        <v>8.91</v>
      </c>
      <c r="L20" s="15"/>
    </row>
    <row r="21" spans="1:34" x14ac:dyDescent="0.25">
      <c r="A21" s="3">
        <v>20</v>
      </c>
      <c r="B21" s="7" t="s">
        <v>26</v>
      </c>
      <c r="C21" s="9">
        <f>C3</f>
        <v>28.6</v>
      </c>
      <c r="H21" s="13">
        <v>20</v>
      </c>
      <c r="I21" s="13" t="s">
        <v>26</v>
      </c>
      <c r="J21" s="9">
        <f>J18</f>
        <v>21.61</v>
      </c>
      <c r="L21" s="15"/>
    </row>
    <row r="22" spans="1:34" x14ac:dyDescent="0.25">
      <c r="A22" s="3">
        <v>21</v>
      </c>
      <c r="B22" s="7" t="s">
        <v>26</v>
      </c>
      <c r="C22" s="9">
        <f>C21</f>
        <v>28.6</v>
      </c>
      <c r="H22" s="13">
        <v>21</v>
      </c>
      <c r="I22" s="13" t="s">
        <v>26</v>
      </c>
      <c r="J22" s="9">
        <f>J21</f>
        <v>21.61</v>
      </c>
      <c r="L22" s="15"/>
    </row>
    <row r="23" spans="1:34" x14ac:dyDescent="0.25">
      <c r="A23" s="3">
        <v>22</v>
      </c>
      <c r="B23" s="7" t="s">
        <v>29</v>
      </c>
      <c r="C23" s="9">
        <f>C16</f>
        <v>9.08</v>
      </c>
      <c r="H23" s="13">
        <v>22</v>
      </c>
      <c r="I23" s="13" t="s">
        <v>29</v>
      </c>
      <c r="J23" s="9">
        <f>J4</f>
        <v>7.34</v>
      </c>
      <c r="L23" s="15"/>
    </row>
    <row r="24" spans="1:34" x14ac:dyDescent="0.25">
      <c r="A24" s="3">
        <v>23</v>
      </c>
      <c r="B24" s="7" t="str">
        <f>B23</f>
        <v>D</v>
      </c>
      <c r="C24" s="9">
        <f>C23</f>
        <v>9.08</v>
      </c>
      <c r="H24" s="13">
        <v>23</v>
      </c>
      <c r="I24" s="13" t="str">
        <f>I23</f>
        <v>D</v>
      </c>
      <c r="J24" s="9">
        <f>J23</f>
        <v>7.34</v>
      </c>
      <c r="L24" s="15"/>
    </row>
    <row r="25" spans="1:34" x14ac:dyDescent="0.25">
      <c r="A25" s="3">
        <v>24</v>
      </c>
      <c r="B25" s="7" t="str">
        <f>B22</f>
        <v>A</v>
      </c>
      <c r="C25" s="8">
        <f>C21</f>
        <v>28.6</v>
      </c>
      <c r="H25" s="13">
        <v>24</v>
      </c>
      <c r="I25" s="13" t="str">
        <f>I22</f>
        <v>A</v>
      </c>
      <c r="J25" s="8">
        <f>J3</f>
        <v>21.61</v>
      </c>
      <c r="L25" s="15"/>
    </row>
    <row r="26" spans="1:34" x14ac:dyDescent="0.25">
      <c r="A26" s="3">
        <v>25</v>
      </c>
      <c r="B26" s="7" t="s">
        <v>26</v>
      </c>
      <c r="C26" s="8">
        <f>C21</f>
        <v>28.6</v>
      </c>
      <c r="H26" s="13">
        <v>25</v>
      </c>
      <c r="I26" s="13" t="s">
        <v>26</v>
      </c>
      <c r="J26" s="8">
        <f>J25</f>
        <v>21.61</v>
      </c>
      <c r="L26" s="15"/>
    </row>
    <row r="27" spans="1:34" x14ac:dyDescent="0.25">
      <c r="A27" s="3">
        <v>26</v>
      </c>
      <c r="B27" s="7" t="s">
        <v>28</v>
      </c>
      <c r="C27" s="7">
        <v>12.01</v>
      </c>
      <c r="H27" s="13">
        <v>26</v>
      </c>
      <c r="I27" s="13" t="s">
        <v>28</v>
      </c>
      <c r="J27" s="13">
        <v>10.89</v>
      </c>
    </row>
    <row r="28" spans="1:34" x14ac:dyDescent="0.25">
      <c r="A28" s="3">
        <v>27</v>
      </c>
      <c r="B28" s="7" t="s">
        <v>28</v>
      </c>
      <c r="C28" s="7">
        <f>C27</f>
        <v>12.01</v>
      </c>
      <c r="H28" s="13">
        <v>27</v>
      </c>
      <c r="I28" s="13" t="s">
        <v>28</v>
      </c>
      <c r="J28" s="13">
        <f>J27</f>
        <v>10.89</v>
      </c>
    </row>
    <row r="29" spans="1:34" x14ac:dyDescent="0.25">
      <c r="A29" s="3">
        <v>28</v>
      </c>
      <c r="B29" s="7" t="s">
        <v>26</v>
      </c>
      <c r="C29" s="8">
        <f>C25</f>
        <v>28.6</v>
      </c>
      <c r="H29" s="13">
        <v>28</v>
      </c>
      <c r="I29" s="13" t="s">
        <v>26</v>
      </c>
      <c r="J29" s="8">
        <f>J26</f>
        <v>21.61</v>
      </c>
    </row>
    <row r="30" spans="1:34" x14ac:dyDescent="0.25">
      <c r="A30" s="3">
        <v>29</v>
      </c>
      <c r="B30" s="7" t="s">
        <v>26</v>
      </c>
      <c r="C30" s="8">
        <f>C29</f>
        <v>28.6</v>
      </c>
      <c r="H30" s="13">
        <v>29</v>
      </c>
      <c r="I30" s="13" t="s">
        <v>26</v>
      </c>
      <c r="J30" s="8">
        <f>J26</f>
        <v>21.61</v>
      </c>
    </row>
    <row r="31" spans="1:34" x14ac:dyDescent="0.25">
      <c r="A31" s="3">
        <v>30</v>
      </c>
      <c r="B31" s="7" t="s">
        <v>29</v>
      </c>
      <c r="C31" s="9">
        <f>C24</f>
        <v>9.08</v>
      </c>
      <c r="H31" s="13">
        <v>30</v>
      </c>
      <c r="I31" s="13" t="s">
        <v>29</v>
      </c>
      <c r="J31" s="9">
        <f>J16</f>
        <v>7.34</v>
      </c>
    </row>
    <row r="32" spans="1:34" x14ac:dyDescent="0.25">
      <c r="A32" s="3"/>
    </row>
    <row r="33" spans="1:1" x14ac:dyDescent="0.25">
      <c r="A33" s="3"/>
    </row>
  </sheetData>
  <mergeCells count="2">
    <mergeCell ref="E1:F1"/>
    <mergeCell ref="M1:AG1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1"/>
  <sheetViews>
    <sheetView topLeftCell="K1" zoomScale="80" zoomScaleNormal="80" workbookViewId="0">
      <selection activeCell="P3" sqref="P3:AD3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17.85546875" bestFit="1" customWidth="1"/>
    <col min="5" max="5" width="5.7109375" customWidth="1"/>
    <col min="6" max="6" width="21" customWidth="1"/>
    <col min="7" max="7" width="13.5703125" customWidth="1"/>
    <col min="8" max="8" width="22.140625" bestFit="1" customWidth="1"/>
    <col min="9" max="9" width="27" bestFit="1" customWidth="1"/>
    <col min="10" max="10" width="25" customWidth="1"/>
    <col min="11" max="11" width="22.85546875" customWidth="1"/>
    <col min="12" max="12" width="2" customWidth="1"/>
  </cols>
  <sheetData>
    <row r="1" spans="1:33" ht="30" x14ac:dyDescent="0.25">
      <c r="A1" s="7" t="s">
        <v>43</v>
      </c>
      <c r="B1" s="7" t="s">
        <v>44</v>
      </c>
      <c r="C1" s="10" t="s">
        <v>60</v>
      </c>
      <c r="D1" s="10" t="s">
        <v>61</v>
      </c>
      <c r="E1" s="29" t="s">
        <v>62</v>
      </c>
      <c r="F1" s="29"/>
      <c r="G1" s="13"/>
      <c r="H1" s="13" t="s">
        <v>43</v>
      </c>
      <c r="I1" s="13" t="s">
        <v>44</v>
      </c>
      <c r="J1" s="10" t="s">
        <v>60</v>
      </c>
      <c r="K1" s="10" t="s">
        <v>61</v>
      </c>
      <c r="L1" s="15"/>
      <c r="M1" s="26" t="s">
        <v>71</v>
      </c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3" x14ac:dyDescent="0.25">
      <c r="A2" s="7">
        <v>1</v>
      </c>
      <c r="B2" s="7" t="s">
        <v>52</v>
      </c>
      <c r="C2" s="8">
        <v>10.37</v>
      </c>
      <c r="D2" s="12">
        <f>SUM(C2:C31)</f>
        <v>458.53999999999985</v>
      </c>
      <c r="H2" s="13">
        <v>1</v>
      </c>
      <c r="I2" s="13" t="s">
        <v>52</v>
      </c>
      <c r="J2" s="8">
        <v>8.8000000000000007</v>
      </c>
      <c r="K2" s="12">
        <f>SUM(J2:J31)</f>
        <v>358.03999999999996</v>
      </c>
      <c r="L2" s="15"/>
    </row>
    <row r="3" spans="1:33" x14ac:dyDescent="0.25">
      <c r="A3" s="7">
        <v>2</v>
      </c>
      <c r="B3" s="7" t="s">
        <v>52</v>
      </c>
      <c r="C3" s="8">
        <f>C2</f>
        <v>10.37</v>
      </c>
      <c r="H3" s="13">
        <v>2</v>
      </c>
      <c r="I3" s="13" t="s">
        <v>52</v>
      </c>
      <c r="J3" s="8">
        <f>J2</f>
        <v>8.8000000000000007</v>
      </c>
      <c r="L3" s="15"/>
      <c r="O3" s="14" t="s">
        <v>64</v>
      </c>
      <c r="P3" s="25">
        <v>0</v>
      </c>
      <c r="Q3" s="25"/>
      <c r="R3" s="25">
        <v>3.95</v>
      </c>
      <c r="S3" s="25"/>
      <c r="T3" s="25">
        <v>8.5500000000000007</v>
      </c>
      <c r="U3" s="25"/>
      <c r="V3" s="25">
        <v>11.65</v>
      </c>
      <c r="W3" s="25"/>
      <c r="X3" s="25">
        <v>14.25</v>
      </c>
      <c r="Y3" s="25"/>
      <c r="Z3" s="25">
        <v>17.350000000000001</v>
      </c>
      <c r="AA3" s="25"/>
      <c r="AB3" s="25">
        <v>21.95</v>
      </c>
      <c r="AC3" s="25"/>
      <c r="AD3" s="25">
        <v>25.9</v>
      </c>
    </row>
    <row r="4" spans="1:33" x14ac:dyDescent="0.25">
      <c r="A4" s="7">
        <v>3</v>
      </c>
      <c r="B4" s="7" t="s">
        <v>51</v>
      </c>
      <c r="C4" s="8">
        <v>23.11</v>
      </c>
      <c r="H4" s="13">
        <v>3</v>
      </c>
      <c r="I4" s="13" t="s">
        <v>51</v>
      </c>
      <c r="J4" s="8">
        <v>16.690000000000001</v>
      </c>
      <c r="L4" s="15"/>
    </row>
    <row r="5" spans="1:33" x14ac:dyDescent="0.25">
      <c r="A5" s="7">
        <v>4</v>
      </c>
      <c r="B5" s="7" t="s">
        <v>51</v>
      </c>
      <c r="C5" s="8">
        <f>C4</f>
        <v>23.11</v>
      </c>
      <c r="H5" s="13">
        <v>4</v>
      </c>
      <c r="I5" s="13" t="s">
        <v>51</v>
      </c>
      <c r="J5" s="9">
        <f>J4</f>
        <v>16.690000000000001</v>
      </c>
      <c r="L5" s="15"/>
      <c r="N5" s="14" t="s">
        <v>66</v>
      </c>
    </row>
    <row r="6" spans="1:33" x14ac:dyDescent="0.25">
      <c r="A6" s="7">
        <v>5</v>
      </c>
      <c r="B6" s="7" t="s">
        <v>52</v>
      </c>
      <c r="C6" s="8">
        <f>C2</f>
        <v>10.37</v>
      </c>
      <c r="H6" s="13">
        <v>5</v>
      </c>
      <c r="I6" s="13" t="s">
        <v>52</v>
      </c>
      <c r="J6" s="8">
        <f>J2</f>
        <v>8.8000000000000007</v>
      </c>
      <c r="L6" s="15"/>
      <c r="N6" s="25">
        <v>13</v>
      </c>
      <c r="P6" s="18">
        <f>J2</f>
        <v>8.8000000000000007</v>
      </c>
      <c r="R6" s="18">
        <f>J3</f>
        <v>8.8000000000000007</v>
      </c>
      <c r="T6" s="18">
        <f>J4</f>
        <v>16.690000000000001</v>
      </c>
      <c r="Z6" s="18">
        <f>T6</f>
        <v>16.690000000000001</v>
      </c>
      <c r="AB6" s="18">
        <f>R6</f>
        <v>8.8000000000000007</v>
      </c>
      <c r="AD6" s="18">
        <f>P6</f>
        <v>8.8000000000000007</v>
      </c>
    </row>
    <row r="7" spans="1:33" x14ac:dyDescent="0.25">
      <c r="A7" s="7">
        <v>6</v>
      </c>
      <c r="B7" s="7" t="s">
        <v>52</v>
      </c>
      <c r="C7" s="8">
        <f>C6</f>
        <v>10.37</v>
      </c>
      <c r="H7" s="13">
        <v>6</v>
      </c>
      <c r="I7" s="13" t="s">
        <v>52</v>
      </c>
      <c r="J7" s="9">
        <f>J6</f>
        <v>8.8000000000000007</v>
      </c>
      <c r="L7" s="15"/>
      <c r="N7" s="25"/>
    </row>
    <row r="8" spans="1:33" x14ac:dyDescent="0.25">
      <c r="A8" s="7">
        <v>7</v>
      </c>
      <c r="B8" s="7" t="s">
        <v>50</v>
      </c>
      <c r="C8" s="7">
        <v>30.47</v>
      </c>
      <c r="H8" s="13">
        <v>7</v>
      </c>
      <c r="I8" s="13" t="s">
        <v>50</v>
      </c>
      <c r="J8" s="13">
        <v>23.39</v>
      </c>
      <c r="L8" s="15"/>
      <c r="N8" s="25"/>
    </row>
    <row r="9" spans="1:33" x14ac:dyDescent="0.25">
      <c r="A9" s="7">
        <v>8</v>
      </c>
      <c r="B9" s="7" t="s">
        <v>50</v>
      </c>
      <c r="C9" s="7">
        <f>C8</f>
        <v>30.47</v>
      </c>
      <c r="H9" s="13">
        <v>8</v>
      </c>
      <c r="I9" s="13" t="s">
        <v>50</v>
      </c>
      <c r="J9" s="13">
        <f>J8</f>
        <v>23.39</v>
      </c>
      <c r="L9" s="15"/>
      <c r="N9" s="25">
        <v>9.65</v>
      </c>
      <c r="P9" s="19">
        <f>J8</f>
        <v>23.39</v>
      </c>
      <c r="R9" s="19">
        <f>J9</f>
        <v>23.39</v>
      </c>
      <c r="T9" s="18">
        <f>J10</f>
        <v>8.8000000000000007</v>
      </c>
      <c r="V9" s="19">
        <f>J11</f>
        <v>7.57</v>
      </c>
      <c r="X9" s="19">
        <f>V9</f>
        <v>7.57</v>
      </c>
      <c r="Z9" s="18">
        <f>T9</f>
        <v>8.8000000000000007</v>
      </c>
      <c r="AB9" s="19">
        <f>R9</f>
        <v>23.39</v>
      </c>
      <c r="AD9" s="19">
        <f>P9</f>
        <v>23.39</v>
      </c>
    </row>
    <row r="10" spans="1:33" x14ac:dyDescent="0.25">
      <c r="A10" s="7">
        <v>9</v>
      </c>
      <c r="B10" s="7" t="s">
        <v>52</v>
      </c>
      <c r="C10" s="9">
        <f>C6</f>
        <v>10.37</v>
      </c>
      <c r="H10" s="13">
        <v>9</v>
      </c>
      <c r="I10" s="13" t="s">
        <v>52</v>
      </c>
      <c r="J10" s="9">
        <f>J2</f>
        <v>8.8000000000000007</v>
      </c>
      <c r="L10" s="15"/>
      <c r="N10" s="25"/>
    </row>
    <row r="11" spans="1:33" x14ac:dyDescent="0.25">
      <c r="A11" s="7">
        <v>10</v>
      </c>
      <c r="B11" s="7" t="s">
        <v>34</v>
      </c>
      <c r="C11" s="7">
        <v>9.2899999999999991</v>
      </c>
      <c r="H11" s="13">
        <v>10</v>
      </c>
      <c r="I11" s="13" t="s">
        <v>34</v>
      </c>
      <c r="J11" s="13">
        <v>7.57</v>
      </c>
      <c r="L11" s="15"/>
      <c r="N11" s="25"/>
    </row>
    <row r="12" spans="1:33" x14ac:dyDescent="0.25">
      <c r="A12" s="7">
        <v>11</v>
      </c>
      <c r="B12" s="7" t="s">
        <v>34</v>
      </c>
      <c r="C12" s="7">
        <f>C11</f>
        <v>9.2899999999999991</v>
      </c>
      <c r="H12" s="13">
        <v>11</v>
      </c>
      <c r="I12" s="13" t="s">
        <v>34</v>
      </c>
      <c r="J12" s="13">
        <f>J11</f>
        <v>7.57</v>
      </c>
      <c r="L12" s="15"/>
      <c r="N12" s="25">
        <v>5.35</v>
      </c>
      <c r="P12" s="18">
        <f>J23</f>
        <v>19.86</v>
      </c>
      <c r="R12" s="18">
        <f>J11</f>
        <v>7.57</v>
      </c>
      <c r="T12" s="18">
        <f>J21</f>
        <v>5.25</v>
      </c>
      <c r="V12" s="18">
        <f>J19</f>
        <v>19.86</v>
      </c>
      <c r="X12" s="19">
        <f>V12</f>
        <v>19.86</v>
      </c>
      <c r="Z12" s="18">
        <f>T12</f>
        <v>5.25</v>
      </c>
      <c r="AB12" s="18">
        <f>R12</f>
        <v>7.57</v>
      </c>
      <c r="AD12" s="18">
        <f>P12</f>
        <v>19.86</v>
      </c>
    </row>
    <row r="13" spans="1:33" x14ac:dyDescent="0.25">
      <c r="A13" s="7">
        <v>12</v>
      </c>
      <c r="B13" s="7" t="s">
        <v>52</v>
      </c>
      <c r="C13" s="9">
        <f>C7</f>
        <v>10.37</v>
      </c>
      <c r="H13" s="13">
        <v>12</v>
      </c>
      <c r="I13" s="13" t="s">
        <v>52</v>
      </c>
      <c r="J13" s="9">
        <f>J3</f>
        <v>8.8000000000000007</v>
      </c>
      <c r="L13" s="15"/>
      <c r="N13" s="25"/>
    </row>
    <row r="14" spans="1:33" x14ac:dyDescent="0.25">
      <c r="A14" s="7">
        <v>13</v>
      </c>
      <c r="B14" s="7" t="s">
        <v>50</v>
      </c>
      <c r="C14" s="7">
        <f>C8</f>
        <v>30.47</v>
      </c>
      <c r="H14" s="13">
        <v>13</v>
      </c>
      <c r="I14" s="13" t="s">
        <v>50</v>
      </c>
      <c r="J14" s="13">
        <f>J8</f>
        <v>23.39</v>
      </c>
      <c r="L14" s="15"/>
      <c r="N14" s="25"/>
    </row>
    <row r="15" spans="1:33" x14ac:dyDescent="0.25">
      <c r="A15" s="7">
        <v>14</v>
      </c>
      <c r="B15" s="7" t="s">
        <v>50</v>
      </c>
      <c r="C15" s="7">
        <f>C14</f>
        <v>30.47</v>
      </c>
      <c r="H15" s="13">
        <v>14</v>
      </c>
      <c r="I15" s="13" t="s">
        <v>50</v>
      </c>
      <c r="J15" s="13">
        <f>J14</f>
        <v>23.39</v>
      </c>
      <c r="L15" s="15"/>
      <c r="N15" s="25">
        <v>0</v>
      </c>
      <c r="P15" s="18">
        <f>J24</f>
        <v>11.44</v>
      </c>
      <c r="R15" s="18">
        <f>J25</f>
        <v>3.08</v>
      </c>
      <c r="T15" s="18">
        <f>R15</f>
        <v>3.08</v>
      </c>
      <c r="V15" s="18">
        <f>J27</f>
        <v>11.44</v>
      </c>
      <c r="X15" s="19">
        <f>V15</f>
        <v>11.44</v>
      </c>
      <c r="Z15" s="18">
        <f>T15</f>
        <v>3.08</v>
      </c>
      <c r="AB15" s="18">
        <f>R15</f>
        <v>3.08</v>
      </c>
      <c r="AD15" s="18">
        <f>P15</f>
        <v>11.44</v>
      </c>
    </row>
    <row r="16" spans="1:33" x14ac:dyDescent="0.25">
      <c r="A16" s="7">
        <v>15</v>
      </c>
      <c r="B16" s="7" t="s">
        <v>31</v>
      </c>
      <c r="C16" s="9">
        <v>26.7</v>
      </c>
      <c r="H16" s="13">
        <v>15</v>
      </c>
      <c r="I16" s="13" t="s">
        <v>31</v>
      </c>
      <c r="J16" s="9">
        <v>19.86</v>
      </c>
      <c r="L16" s="15"/>
    </row>
    <row r="17" spans="1:32" x14ac:dyDescent="0.25">
      <c r="A17" s="7">
        <v>16</v>
      </c>
      <c r="B17" s="7" t="s">
        <v>34</v>
      </c>
      <c r="C17" s="9">
        <f>C11</f>
        <v>9.2899999999999991</v>
      </c>
      <c r="H17" s="13">
        <v>16</v>
      </c>
      <c r="I17" s="13" t="s">
        <v>34</v>
      </c>
      <c r="J17" s="9">
        <f>J11</f>
        <v>7.57</v>
      </c>
      <c r="L17" s="15"/>
    </row>
    <row r="18" spans="1:32" x14ac:dyDescent="0.25">
      <c r="A18" s="7">
        <v>17</v>
      </c>
      <c r="B18" s="7" t="s">
        <v>59</v>
      </c>
      <c r="C18" s="9">
        <v>4.21</v>
      </c>
      <c r="H18" s="13">
        <v>17</v>
      </c>
      <c r="I18" s="13" t="s">
        <v>59</v>
      </c>
      <c r="J18" s="9">
        <v>5.25</v>
      </c>
      <c r="L18" s="15"/>
      <c r="O18" s="14" t="s">
        <v>67</v>
      </c>
      <c r="P18" s="22">
        <f>SUM(P6:P15)</f>
        <v>63.489999999999995</v>
      </c>
      <c r="Q18" s="22"/>
      <c r="R18" s="22">
        <f t="shared" ref="R18:AD18" si="0">SUM(R6:R15)</f>
        <v>42.839999999999996</v>
      </c>
      <c r="S18" s="22"/>
      <c r="T18" s="22">
        <f t="shared" si="0"/>
        <v>33.82</v>
      </c>
      <c r="U18" s="22"/>
      <c r="V18" s="22">
        <f t="shared" si="0"/>
        <v>38.869999999999997</v>
      </c>
      <c r="W18" s="22"/>
      <c r="X18" s="22">
        <f t="shared" si="0"/>
        <v>38.869999999999997</v>
      </c>
      <c r="Y18" s="22"/>
      <c r="Z18" s="22">
        <f t="shared" si="0"/>
        <v>33.82</v>
      </c>
      <c r="AA18" s="22"/>
      <c r="AB18" s="22">
        <f t="shared" si="0"/>
        <v>42.839999999999996</v>
      </c>
      <c r="AC18" s="22"/>
      <c r="AD18" s="22">
        <f t="shared" si="0"/>
        <v>63.489999999999995</v>
      </c>
      <c r="AE18" s="20" t="s">
        <v>72</v>
      </c>
      <c r="AF18" s="21">
        <f>SUM(P18:AD18)</f>
        <v>358.03999999999996</v>
      </c>
    </row>
    <row r="19" spans="1:32" x14ac:dyDescent="0.25">
      <c r="A19" s="7">
        <v>18</v>
      </c>
      <c r="B19" s="7" t="s">
        <v>31</v>
      </c>
      <c r="C19" s="9">
        <f>C16</f>
        <v>26.7</v>
      </c>
      <c r="H19" s="13">
        <v>18</v>
      </c>
      <c r="I19" s="13" t="s">
        <v>31</v>
      </c>
      <c r="J19" s="9">
        <f>J16</f>
        <v>19.86</v>
      </c>
      <c r="L19" s="15"/>
      <c r="O19" s="14" t="s">
        <v>68</v>
      </c>
      <c r="P19">
        <f>P18*P3</f>
        <v>0</v>
      </c>
      <c r="R19">
        <f t="shared" ref="R19:AD19" si="1">R18*R3</f>
        <v>169.21799999999999</v>
      </c>
      <c r="T19">
        <f t="shared" si="1"/>
        <v>289.161</v>
      </c>
      <c r="V19">
        <f t="shared" si="1"/>
        <v>452.83549999999997</v>
      </c>
      <c r="X19">
        <f t="shared" si="1"/>
        <v>553.89749999999992</v>
      </c>
      <c r="Z19">
        <f t="shared" si="1"/>
        <v>586.77700000000004</v>
      </c>
      <c r="AB19">
        <f t="shared" si="1"/>
        <v>940.33799999999985</v>
      </c>
      <c r="AD19">
        <f t="shared" si="1"/>
        <v>1644.3909999999998</v>
      </c>
      <c r="AF19">
        <f>SUM(P19:AD19)</f>
        <v>4636.6179999999995</v>
      </c>
    </row>
    <row r="20" spans="1:32" ht="17.25" x14ac:dyDescent="0.25">
      <c r="A20" s="7">
        <v>19</v>
      </c>
      <c r="B20" s="7" t="s">
        <v>31</v>
      </c>
      <c r="C20" s="9">
        <f>C19</f>
        <v>26.7</v>
      </c>
      <c r="H20" s="13">
        <v>19</v>
      </c>
      <c r="I20" s="13" t="s">
        <v>31</v>
      </c>
      <c r="J20" s="9">
        <f>J19</f>
        <v>19.86</v>
      </c>
      <c r="L20" s="15"/>
      <c r="O20" s="14" t="s">
        <v>69</v>
      </c>
      <c r="P20">
        <f>P19*P3</f>
        <v>0</v>
      </c>
      <c r="R20">
        <f t="shared" ref="R20:AD20" si="2">R19*R3</f>
        <v>668.41110000000003</v>
      </c>
      <c r="T20">
        <f t="shared" si="2"/>
        <v>2472.3265500000002</v>
      </c>
      <c r="V20">
        <f t="shared" si="2"/>
        <v>5275.5335749999995</v>
      </c>
      <c r="X20">
        <f t="shared" si="2"/>
        <v>7893.0393749999985</v>
      </c>
      <c r="Z20">
        <f t="shared" si="2"/>
        <v>10180.580950000001</v>
      </c>
      <c r="AB20">
        <f t="shared" si="2"/>
        <v>20640.419099999996</v>
      </c>
      <c r="AD20">
        <f t="shared" si="2"/>
        <v>42589.726899999994</v>
      </c>
      <c r="AF20">
        <f>SUM(P20:AD20)</f>
        <v>89720.037549999994</v>
      </c>
    </row>
    <row r="21" spans="1:32" ht="15.75" thickBot="1" x14ac:dyDescent="0.3">
      <c r="A21" s="7">
        <v>20</v>
      </c>
      <c r="B21" s="7" t="s">
        <v>59</v>
      </c>
      <c r="C21" s="9">
        <f>C18</f>
        <v>4.21</v>
      </c>
      <c r="H21" s="13">
        <v>20</v>
      </c>
      <c r="I21" s="13" t="s">
        <v>59</v>
      </c>
      <c r="J21" s="9">
        <f>J18</f>
        <v>5.25</v>
      </c>
      <c r="L21" s="15"/>
    </row>
    <row r="22" spans="1:32" ht="18.75" thickBot="1" x14ac:dyDescent="0.3">
      <c r="A22" s="7">
        <v>21</v>
      </c>
      <c r="B22" s="7" t="s">
        <v>34</v>
      </c>
      <c r="C22" s="9">
        <f>C17</f>
        <v>9.2899999999999991</v>
      </c>
      <c r="H22" s="13">
        <v>21</v>
      </c>
      <c r="I22" s="13" t="s">
        <v>34</v>
      </c>
      <c r="J22" s="9">
        <f>J12</f>
        <v>7.57</v>
      </c>
      <c r="L22" s="15"/>
      <c r="O22" s="23" t="s">
        <v>73</v>
      </c>
      <c r="P22" s="24">
        <f>AF19/AF18</f>
        <v>12.95</v>
      </c>
    </row>
    <row r="23" spans="1:32" x14ac:dyDescent="0.25">
      <c r="A23" s="7">
        <v>22</v>
      </c>
      <c r="B23" s="7" t="s">
        <v>31</v>
      </c>
      <c r="C23" s="9">
        <f>C19</f>
        <v>26.7</v>
      </c>
      <c r="H23" s="13">
        <v>22</v>
      </c>
      <c r="I23" s="13" t="s">
        <v>31</v>
      </c>
      <c r="J23" s="9">
        <f>J19</f>
        <v>19.86</v>
      </c>
      <c r="L23" s="15"/>
    </row>
    <row r="24" spans="1:32" x14ac:dyDescent="0.25">
      <c r="A24" s="7">
        <v>23</v>
      </c>
      <c r="B24" s="7" t="s">
        <v>32</v>
      </c>
      <c r="C24" s="9">
        <v>16.64</v>
      </c>
      <c r="H24" s="13">
        <v>23</v>
      </c>
      <c r="I24" s="13" t="s">
        <v>32</v>
      </c>
      <c r="J24" s="9">
        <v>11.44</v>
      </c>
      <c r="L24" s="15"/>
    </row>
    <row r="25" spans="1:32" x14ac:dyDescent="0.25">
      <c r="A25" s="7">
        <v>24</v>
      </c>
      <c r="B25" s="7" t="s">
        <v>35</v>
      </c>
      <c r="C25" s="8">
        <v>2.3199999999999998</v>
      </c>
      <c r="H25" s="13">
        <v>24</v>
      </c>
      <c r="I25" s="13" t="s">
        <v>35</v>
      </c>
      <c r="J25" s="8">
        <v>3.08</v>
      </c>
      <c r="L25" s="15"/>
      <c r="AA25" s="14"/>
    </row>
    <row r="26" spans="1:32" x14ac:dyDescent="0.25">
      <c r="A26" s="7">
        <v>25</v>
      </c>
      <c r="B26" s="7" t="s">
        <v>35</v>
      </c>
      <c r="C26" s="8">
        <f>C25</f>
        <v>2.3199999999999998</v>
      </c>
      <c r="H26" s="13">
        <v>25</v>
      </c>
      <c r="I26" s="13" t="s">
        <v>35</v>
      </c>
      <c r="J26" s="8">
        <f>J25</f>
        <v>3.08</v>
      </c>
      <c r="L26" s="15"/>
      <c r="Y26" s="9"/>
      <c r="Z26" s="14"/>
      <c r="AA26" s="14"/>
    </row>
    <row r="27" spans="1:32" x14ac:dyDescent="0.25">
      <c r="A27" s="7">
        <v>26</v>
      </c>
      <c r="B27" s="7" t="s">
        <v>32</v>
      </c>
      <c r="C27" s="9">
        <f>C24</f>
        <v>16.64</v>
      </c>
      <c r="H27" s="13">
        <v>26</v>
      </c>
      <c r="I27" s="13" t="s">
        <v>32</v>
      </c>
      <c r="J27" s="9">
        <f>J24</f>
        <v>11.44</v>
      </c>
      <c r="L27" s="15"/>
      <c r="Y27" s="14"/>
      <c r="Z27" s="14"/>
      <c r="AA27" s="14"/>
    </row>
    <row r="28" spans="1:32" x14ac:dyDescent="0.25">
      <c r="A28" s="7">
        <v>27</v>
      </c>
      <c r="B28" s="7" t="s">
        <v>32</v>
      </c>
      <c r="C28" s="9">
        <f>C27</f>
        <v>16.64</v>
      </c>
      <c r="H28" s="13">
        <v>27</v>
      </c>
      <c r="I28" s="13" t="s">
        <v>32</v>
      </c>
      <c r="J28" s="9">
        <f>J27</f>
        <v>11.44</v>
      </c>
    </row>
    <row r="29" spans="1:32" x14ac:dyDescent="0.25">
      <c r="A29" s="7">
        <v>28</v>
      </c>
      <c r="B29" s="7" t="s">
        <v>35</v>
      </c>
      <c r="C29" s="8">
        <f>C25</f>
        <v>2.3199999999999998</v>
      </c>
      <c r="H29" s="13">
        <v>28</v>
      </c>
      <c r="I29" s="13" t="s">
        <v>35</v>
      </c>
      <c r="J29" s="8">
        <f>J25</f>
        <v>3.08</v>
      </c>
    </row>
    <row r="30" spans="1:32" x14ac:dyDescent="0.25">
      <c r="A30" s="7">
        <v>29</v>
      </c>
      <c r="B30" s="7" t="s">
        <v>35</v>
      </c>
      <c r="C30" s="8">
        <f>C29</f>
        <v>2.3199999999999998</v>
      </c>
      <c r="H30" s="13">
        <v>29</v>
      </c>
      <c r="I30" s="13" t="s">
        <v>35</v>
      </c>
      <c r="J30" s="8">
        <f>J29</f>
        <v>3.08</v>
      </c>
    </row>
    <row r="31" spans="1:32" x14ac:dyDescent="0.25">
      <c r="A31" s="7">
        <v>30</v>
      </c>
      <c r="B31" s="7" t="s">
        <v>32</v>
      </c>
      <c r="C31" s="9">
        <f>C27</f>
        <v>16.64</v>
      </c>
      <c r="H31" s="13">
        <v>30</v>
      </c>
      <c r="I31" s="13" t="s">
        <v>32</v>
      </c>
      <c r="J31" s="9">
        <f>J27</f>
        <v>11.44</v>
      </c>
    </row>
  </sheetData>
  <mergeCells count="2">
    <mergeCell ref="E1:F1"/>
    <mergeCell ref="M1:AG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Approccio Globale semplificato</vt:lpstr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2016-12-19T13:09:04Z</dcterms:modified>
</cp:coreProperties>
</file>